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10" windowWidth="9120" windowHeight="8520" activeTab="0"/>
  </bookViews>
  <sheets>
    <sheet name="10301 " sheetId="1" r:id="rId1"/>
    <sheet name="10302" sheetId="2" r:id="rId2"/>
    <sheet name="10303" sheetId="3" r:id="rId3"/>
    <sheet name="10304" sheetId="4" r:id="rId4"/>
    <sheet name="10305" sheetId="5" r:id="rId5"/>
    <sheet name="10306" sheetId="6" r:id="rId6"/>
    <sheet name="10307" sheetId="7" r:id="rId7"/>
    <sheet name="10308" sheetId="8" r:id="rId8"/>
    <sheet name="10309" sheetId="9" r:id="rId9"/>
    <sheet name="10310" sheetId="10" r:id="rId10"/>
    <sheet name="10311" sheetId="11" r:id="rId11"/>
    <sheet name="10312" sheetId="12" r:id="rId12"/>
    <sheet name="103總表" sheetId="13" r:id="rId13"/>
    <sheet name="103月統計總表" sheetId="14" r:id="rId14"/>
  </sheets>
  <definedNames>
    <definedName name="_xlnm.Print_Area" localSheetId="0">'10301 '!$A$1:$G$29</definedName>
    <definedName name="_xlnm.Print_Area" localSheetId="1">'10302'!$A$1:$G$29</definedName>
    <definedName name="_xlnm.Print_Area" localSheetId="2">'10303'!$A$1:$G$29</definedName>
    <definedName name="_xlnm.Print_Area" localSheetId="3">'10304'!$A$1:$G$29</definedName>
    <definedName name="_xlnm.Print_Area" localSheetId="4">'10305'!$A$1:$G$29</definedName>
    <definedName name="_xlnm.Print_Area" localSheetId="5">'10306'!$A$1:$G$29</definedName>
    <definedName name="_xlnm.Print_Area" localSheetId="6">'10307'!$A$1:$G$29</definedName>
    <definedName name="_xlnm.Print_Area" localSheetId="7">'10308'!$A$1:$G$29</definedName>
    <definedName name="_xlnm.Print_Area" localSheetId="8">'10309'!$A$1:$G$29</definedName>
    <definedName name="_xlnm.Print_Area" localSheetId="9">'10310'!$A$1:$G$29</definedName>
    <definedName name="_xlnm.Print_Area" localSheetId="10">'10311'!$A$1:$G$29</definedName>
    <definedName name="_xlnm.Print_Area" localSheetId="11">'10312'!$A$1:$G$29</definedName>
    <definedName name="_xlnm.Print_Area" localSheetId="12">'103總表'!$A$1:$G$29</definedName>
  </definedNames>
  <calcPr fullCalcOnLoad="1"/>
</workbook>
</file>

<file path=xl/sharedStrings.xml><?xml version="1.0" encoding="utf-8"?>
<sst xmlns="http://schemas.openxmlformats.org/spreadsheetml/2006/main" count="615" uniqueCount="63">
  <si>
    <t>公  開  類</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</si>
  <si>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</si>
  <si>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月      報</t>
  </si>
  <si>
    <t>表       號</t>
  </si>
  <si>
    <t>觀光遊憩區遊客人次</t>
  </si>
  <si>
    <t xml:space="preserve"> </t>
  </si>
  <si>
    <t>備           註</t>
  </si>
  <si>
    <t xml:space="preserve">                              </t>
  </si>
  <si>
    <t>主辦業務人員</t>
  </si>
  <si>
    <t xml:space="preserve">填  表   </t>
  </si>
  <si>
    <t xml:space="preserve"> 審  核    </t>
  </si>
  <si>
    <t xml:space="preserve">　機關長官                                                                                                </t>
  </si>
  <si>
    <t xml:space="preserve">                             </t>
  </si>
  <si>
    <t>主辦統計人員</t>
  </si>
  <si>
    <t>觀光遊憩區別</t>
  </si>
  <si>
    <t>門票收入(元)</t>
  </si>
  <si>
    <t>遊客人次</t>
  </si>
  <si>
    <t>上年同月份遊客人次</t>
  </si>
  <si>
    <t>增減數</t>
  </si>
  <si>
    <t>成長率(％)</t>
  </si>
  <si>
    <t>(請註明人次計算方式)</t>
  </si>
  <si>
    <t>小人國企業股份有限公司</t>
  </si>
  <si>
    <t>味全埔心牧場</t>
  </si>
  <si>
    <t>拉拉山</t>
  </si>
  <si>
    <t>航空科學館</t>
  </si>
  <si>
    <t>石門水庫</t>
  </si>
  <si>
    <t>總計</t>
  </si>
  <si>
    <t>資料來源：一、省屬有關風景遊樂區主管機關依據其所各風景遊樂區管理單位填報之旅遊資料彙編。</t>
  </si>
  <si>
    <t>　　　　　二、各縣市政府依據其轄區內民間登記有案之風景遊樂區管理單位及所屬各風景遊樂區管理單位填報之旅遊資料彙編。</t>
  </si>
  <si>
    <t>　　　　　三、其他有關風景遊樂區管理單位依據其旅遊資料填報。</t>
  </si>
  <si>
    <t>填表說明：本表編製二份，完成會核程序後送主計室存一份，一份自存。</t>
  </si>
  <si>
    <t xml:space="preserve"> 2553-01-01-2</t>
  </si>
  <si>
    <t>每月終了後十五日前編報</t>
  </si>
  <si>
    <t>停車數</t>
  </si>
  <si>
    <t>停車收入</t>
  </si>
  <si>
    <t>門票</t>
  </si>
  <si>
    <t>慈湖</t>
  </si>
  <si>
    <t>計數器</t>
  </si>
  <si>
    <t>停車數</t>
  </si>
  <si>
    <t>角板山行館</t>
  </si>
  <si>
    <t>小烏來風景特定區</t>
  </si>
  <si>
    <t>中華民國103年1月</t>
  </si>
  <si>
    <t>觀光遊憩區遊客人次</t>
  </si>
  <si>
    <t>1月</t>
  </si>
  <si>
    <t>2月</t>
  </si>
  <si>
    <t>3月</t>
  </si>
  <si>
    <t>4月</t>
  </si>
  <si>
    <t>5月</t>
  </si>
  <si>
    <t>6月</t>
  </si>
  <si>
    <t>7月</t>
  </si>
  <si>
    <t>8月</t>
  </si>
  <si>
    <t>9月</t>
  </si>
  <si>
    <t>10月</t>
  </si>
  <si>
    <t>11月</t>
  </si>
  <si>
    <t>12月</t>
  </si>
  <si>
    <t>總計</t>
  </si>
  <si>
    <t>小人國企業股份有限公司</t>
  </si>
  <si>
    <t>103年度觀光遊憩區遊客人次統計總表</t>
  </si>
  <si>
    <t>中華民國103年1-12月</t>
  </si>
  <si>
    <t>上年度遊客人次</t>
  </si>
  <si>
    <t>電子計數器</t>
  </si>
  <si>
    <t>桃園縣政府觀光旅遊局</t>
  </si>
  <si>
    <t>桃園縣政府觀光旅遊局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</si>
</sst>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0.00_);[Red]\(0.00\)"/>
  </numFmts>
  <fonts count="51">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sz val="12"/>
      <name val="標楷體"/>
      <family val="4"/>
    </font>
    <font>
      <b/>
      <sz val="11"/>
      <name val="標楷體"/>
      <family val="4"/>
    </font>
    <font>
      <b/>
      <sz val="12"/>
      <name val="新細明體"/>
      <family val="1"/>
    </font>
    <font>
      <b/>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sz val="12"/>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sz val="12"/>
      <color theme="1"/>
      <name val="標楷體"/>
      <family val="4"/>
    </font>
    <font>
      <sz val="12"/>
      <color theme="1"/>
      <name val="新細明體"/>
      <family val="1"/>
    </font>
    <font>
      <b/>
      <sz val="12"/>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99">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0" fontId="6" fillId="0" borderId="0" xfId="0" applyFont="1" applyAlignment="1">
      <alignment vertical="center"/>
    </xf>
    <xf numFmtId="0" fontId="6" fillId="0" borderId="0" xfId="0" applyFont="1" applyAlignment="1">
      <alignment horizontal="left"/>
    </xf>
    <xf numFmtId="0" fontId="6" fillId="0" borderId="0" xfId="0" applyNumberFormat="1"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11" fontId="7" fillId="0" borderId="0" xfId="0" applyNumberFormat="1" applyFont="1" applyBorder="1" applyAlignment="1">
      <alignment horizontal="left" vertical="center"/>
    </xf>
    <xf numFmtId="0" fontId="8" fillId="0" borderId="0" xfId="0" applyFont="1" applyAlignment="1">
      <alignment vertical="center"/>
    </xf>
    <xf numFmtId="41" fontId="1" fillId="0" borderId="13" xfId="34" applyNumberFormat="1" applyFont="1" applyBorder="1" applyAlignment="1">
      <alignment horizontal="left"/>
    </xf>
    <xf numFmtId="41" fontId="1" fillId="0" borderId="13" xfId="34" applyFont="1" applyBorder="1" applyAlignment="1">
      <alignment horizontal="left"/>
    </xf>
    <xf numFmtId="41" fontId="1" fillId="0" borderId="15" xfId="34" applyFont="1" applyBorder="1" applyAlignment="1">
      <alignment horizontal="center"/>
    </xf>
    <xf numFmtId="41" fontId="1" fillId="0" borderId="15" xfId="34" applyFont="1" applyBorder="1" applyAlignment="1">
      <alignment horizontal="left"/>
    </xf>
    <xf numFmtId="41" fontId="1" fillId="0" borderId="16" xfId="34" applyFont="1" applyBorder="1" applyAlignment="1">
      <alignment horizontal="center" vertical="center"/>
    </xf>
    <xf numFmtId="41" fontId="1" fillId="0" borderId="13" xfId="34" applyFont="1" applyBorder="1" applyAlignment="1">
      <alignment horizontal="right"/>
    </xf>
    <xf numFmtId="10" fontId="1" fillId="0" borderId="0" xfId="34" applyNumberFormat="1" applyFont="1" applyBorder="1" applyAlignment="1">
      <alignment/>
    </xf>
    <xf numFmtId="10" fontId="1" fillId="0" borderId="13" xfId="34" applyNumberFormat="1" applyFont="1" applyBorder="1" applyAlignment="1">
      <alignment/>
    </xf>
    <xf numFmtId="41" fontId="1" fillId="0" borderId="14" xfId="34" applyFont="1" applyBorder="1" applyAlignment="1">
      <alignment horizontal="center" vertical="center"/>
    </xf>
    <xf numFmtId="11" fontId="1" fillId="0" borderId="17" xfId="0" applyNumberFormat="1" applyFont="1" applyBorder="1" applyAlignment="1">
      <alignment horizontal="center" vertical="center"/>
    </xf>
    <xf numFmtId="0" fontId="1" fillId="0" borderId="18" xfId="0" applyFont="1" applyBorder="1" applyAlignment="1">
      <alignment horizontal="center" vertical="center"/>
    </xf>
    <xf numFmtId="11" fontId="1" fillId="0" borderId="18" xfId="0" applyNumberFormat="1" applyFont="1" applyBorder="1" applyAlignment="1">
      <alignment horizontal="center" vertical="center"/>
    </xf>
    <xf numFmtId="0" fontId="1" fillId="0" borderId="12" xfId="0" applyFont="1" applyBorder="1" applyAlignment="1">
      <alignment horizontal="center" vertical="center"/>
    </xf>
    <xf numFmtId="41" fontId="1" fillId="0" borderId="16" xfId="34" applyFont="1" applyBorder="1" applyAlignment="1">
      <alignment horizontal="center"/>
    </xf>
    <xf numFmtId="41" fontId="1" fillId="0" borderId="19" xfId="34" applyFont="1" applyBorder="1" applyAlignment="1">
      <alignment horizontal="center"/>
    </xf>
    <xf numFmtId="41" fontId="1" fillId="0" borderId="20" xfId="34" applyNumberFormat="1" applyFont="1" applyBorder="1" applyAlignment="1">
      <alignment horizontal="centerContinuous"/>
    </xf>
    <xf numFmtId="41" fontId="47" fillId="0" borderId="15" xfId="34" applyFont="1" applyBorder="1" applyAlignment="1">
      <alignment horizontal="left"/>
    </xf>
    <xf numFmtId="41" fontId="47" fillId="0" borderId="0" xfId="34" applyFont="1" applyBorder="1" applyAlignment="1">
      <alignment horizontal="left"/>
    </xf>
    <xf numFmtId="41" fontId="47" fillId="0" borderId="13" xfId="34" applyFont="1" applyBorder="1" applyAlignment="1">
      <alignment horizontal="left"/>
    </xf>
    <xf numFmtId="0" fontId="48" fillId="0" borderId="10" xfId="0" applyFont="1" applyBorder="1" applyAlignment="1">
      <alignment horizontal="center" vertical="center" wrapText="1"/>
    </xf>
    <xf numFmtId="41" fontId="49" fillId="0" borderId="10" xfId="0" applyNumberFormat="1" applyFont="1" applyBorder="1" applyAlignment="1">
      <alignment vertical="center"/>
    </xf>
    <xf numFmtId="178" fontId="50" fillId="0" borderId="10" xfId="0" applyNumberFormat="1" applyFont="1" applyBorder="1" applyAlignment="1">
      <alignment horizontal="center" vertical="center" wrapText="1"/>
    </xf>
    <xf numFmtId="178" fontId="49" fillId="0" borderId="10" xfId="0" applyNumberFormat="1" applyFont="1" applyBorder="1" applyAlignment="1">
      <alignment vertical="center"/>
    </xf>
    <xf numFmtId="41" fontId="50" fillId="4" borderId="17" xfId="34" applyFont="1" applyFill="1" applyBorder="1" applyAlignment="1">
      <alignment horizontal="center" vertical="center" wrapText="1"/>
    </xf>
    <xf numFmtId="0" fontId="50" fillId="4" borderId="10" xfId="0" applyFont="1" applyFill="1" applyBorder="1" applyAlignment="1">
      <alignment horizontal="center" vertical="center"/>
    </xf>
    <xf numFmtId="11" fontId="48" fillId="4" borderId="10" xfId="0" applyNumberFormat="1" applyFont="1" applyFill="1" applyBorder="1" applyAlignment="1">
      <alignment horizontal="center" vertical="center" wrapText="1"/>
    </xf>
    <xf numFmtId="41" fontId="49" fillId="4" borderId="10" xfId="0" applyNumberFormat="1" applyFont="1" applyFill="1" applyBorder="1" applyAlignment="1">
      <alignment vertical="center"/>
    </xf>
    <xf numFmtId="0" fontId="48" fillId="4" borderId="10" xfId="0" applyFont="1" applyFill="1" applyBorder="1" applyAlignment="1">
      <alignment horizontal="center" vertical="center" wrapText="1"/>
    </xf>
    <xf numFmtId="41" fontId="1" fillId="0" borderId="20" xfId="34" applyFont="1" applyBorder="1" applyAlignment="1">
      <alignment horizontal="centerContinuous"/>
    </xf>
    <xf numFmtId="41" fontId="6" fillId="0" borderId="0" xfId="34" applyFont="1" applyBorder="1" applyAlignment="1">
      <alignment horizontal="right"/>
    </xf>
    <xf numFmtId="41" fontId="6" fillId="0" borderId="13" xfId="34" applyFont="1" applyBorder="1" applyAlignment="1">
      <alignment horizontal="right"/>
    </xf>
    <xf numFmtId="41" fontId="50" fillId="0" borderId="0" xfId="34" applyFont="1" applyBorder="1" applyAlignment="1">
      <alignment horizontal="left"/>
    </xf>
    <xf numFmtId="10" fontId="1" fillId="33" borderId="0" xfId="34" applyNumberFormat="1" applyFont="1" applyFill="1" applyBorder="1" applyAlignment="1">
      <alignment/>
    </xf>
    <xf numFmtId="11" fontId="1" fillId="33" borderId="18" xfId="0" applyNumberFormat="1" applyFont="1" applyFill="1" applyBorder="1" applyAlignment="1">
      <alignment horizontal="center" vertical="center"/>
    </xf>
    <xf numFmtId="41" fontId="1" fillId="33" borderId="0" xfId="34" applyFont="1" applyFill="1" applyBorder="1" applyAlignment="1">
      <alignment horizontal="centerContinuous"/>
    </xf>
    <xf numFmtId="41" fontId="1" fillId="33" borderId="0" xfId="34" applyFont="1" applyFill="1" applyBorder="1" applyAlignment="1">
      <alignment horizontal="center"/>
    </xf>
    <xf numFmtId="41" fontId="50" fillId="33" borderId="0" xfId="34" applyFont="1" applyFill="1" applyBorder="1" applyAlignment="1">
      <alignment horizontal="left"/>
    </xf>
    <xf numFmtId="41" fontId="1" fillId="33" borderId="19" xfId="34" applyFont="1" applyFill="1" applyBorder="1" applyAlignment="1">
      <alignment horizontal="center"/>
    </xf>
    <xf numFmtId="0" fontId="1" fillId="33" borderId="18" xfId="0" applyFont="1" applyFill="1" applyBorder="1" applyAlignment="1">
      <alignment horizontal="center" vertical="center"/>
    </xf>
    <xf numFmtId="41" fontId="1" fillId="33" borderId="0" xfId="34" applyFont="1" applyFill="1" applyBorder="1" applyAlignment="1">
      <alignment horizontal="left"/>
    </xf>
    <xf numFmtId="0" fontId="1" fillId="33" borderId="12" xfId="0" applyFont="1" applyFill="1" applyBorder="1" applyAlignment="1">
      <alignment horizontal="center" vertical="center"/>
    </xf>
    <xf numFmtId="41" fontId="1" fillId="33" borderId="20" xfId="34" applyNumberFormat="1" applyFont="1" applyFill="1" applyBorder="1" applyAlignment="1">
      <alignment horizontal="centerContinuous"/>
    </xf>
    <xf numFmtId="41" fontId="1" fillId="33" borderId="13" xfId="34" applyNumberFormat="1" applyFont="1" applyFill="1" applyBorder="1" applyAlignment="1">
      <alignment horizontal="left"/>
    </xf>
    <xf numFmtId="41" fontId="50" fillId="33" borderId="13" xfId="34" applyFont="1" applyFill="1" applyBorder="1" applyAlignment="1">
      <alignment horizontal="left"/>
    </xf>
    <xf numFmtId="10" fontId="1" fillId="33" borderId="13" xfId="34" applyNumberFormat="1" applyFont="1" applyFill="1" applyBorder="1" applyAlignment="1">
      <alignment/>
    </xf>
    <xf numFmtId="41" fontId="1" fillId="33" borderId="14" xfId="34" applyFont="1" applyFill="1" applyBorder="1" applyAlignment="1">
      <alignment horizontal="center"/>
    </xf>
    <xf numFmtId="11" fontId="1" fillId="34" borderId="17" xfId="0" applyNumberFormat="1" applyFont="1" applyFill="1" applyBorder="1" applyAlignment="1">
      <alignment horizontal="center" vertical="center"/>
    </xf>
    <xf numFmtId="41" fontId="1" fillId="34" borderId="15" xfId="34" applyFont="1" applyFill="1" applyBorder="1" applyAlignment="1">
      <alignment horizontal="center"/>
    </xf>
    <xf numFmtId="41" fontId="1" fillId="34" borderId="15" xfId="34" applyFont="1" applyFill="1" applyBorder="1" applyAlignment="1">
      <alignment horizontal="left"/>
    </xf>
    <xf numFmtId="41" fontId="50" fillId="34" borderId="15" xfId="34" applyFont="1" applyFill="1" applyBorder="1" applyAlignment="1">
      <alignment horizontal="left"/>
    </xf>
    <xf numFmtId="10" fontId="1" fillId="34" borderId="0" xfId="34" applyNumberFormat="1" applyFont="1" applyFill="1" applyBorder="1" applyAlignment="1">
      <alignment/>
    </xf>
    <xf numFmtId="41" fontId="1" fillId="34" borderId="16" xfId="34" applyFont="1" applyFill="1" applyBorder="1" applyAlignment="1">
      <alignment horizontal="center"/>
    </xf>
    <xf numFmtId="176" fontId="1" fillId="0" borderId="0" xfId="34" applyNumberFormat="1" applyFont="1" applyAlignment="1">
      <alignment/>
    </xf>
    <xf numFmtId="176" fontId="1" fillId="0" borderId="13" xfId="34" applyNumberFormat="1" applyFont="1" applyBorder="1" applyAlignment="1">
      <alignment/>
    </xf>
    <xf numFmtId="176" fontId="1" fillId="0" borderId="0" xfId="34" applyNumberFormat="1" applyFont="1" applyBorder="1" applyAlignment="1">
      <alignment horizontal="right"/>
    </xf>
    <xf numFmtId="176" fontId="1" fillId="33" borderId="0" xfId="34" applyNumberFormat="1" applyFont="1" applyFill="1" applyBorder="1" applyAlignment="1">
      <alignment horizontal="right"/>
    </xf>
    <xf numFmtId="176" fontId="1" fillId="33" borderId="13" xfId="34" applyNumberFormat="1" applyFont="1" applyFill="1" applyBorder="1" applyAlignment="1">
      <alignment horizontal="right"/>
    </xf>
    <xf numFmtId="176" fontId="1" fillId="0" borderId="0" xfId="0" applyNumberFormat="1" applyFont="1" applyAlignment="1">
      <alignment vertical="center"/>
    </xf>
    <xf numFmtId="176" fontId="6" fillId="0" borderId="0" xfId="0" applyNumberFormat="1" applyFont="1" applyAlignment="1">
      <alignment horizontal="left"/>
    </xf>
    <xf numFmtId="176" fontId="6" fillId="0" borderId="0" xfId="0" applyNumberFormat="1" applyFont="1" applyBorder="1" applyAlignment="1">
      <alignment vertical="center"/>
    </xf>
    <xf numFmtId="176" fontId="1" fillId="0" borderId="0" xfId="34" applyNumberFormat="1" applyFont="1" applyAlignment="1">
      <alignment horizontal="centerContinuous"/>
    </xf>
    <xf numFmtId="176" fontId="1" fillId="0" borderId="0" xfId="34" applyNumberFormat="1" applyFont="1" applyBorder="1" applyAlignment="1">
      <alignment/>
    </xf>
    <xf numFmtId="176" fontId="8" fillId="0" borderId="0" xfId="0" applyNumberFormat="1" applyFont="1" applyAlignment="1">
      <alignment vertical="center"/>
    </xf>
    <xf numFmtId="176" fontId="1" fillId="34" borderId="15" xfId="34" applyNumberFormat="1" applyFont="1" applyFill="1" applyBorder="1" applyAlignment="1">
      <alignment horizontal="right"/>
    </xf>
    <xf numFmtId="41" fontId="5" fillId="0" borderId="0" xfId="34" applyFont="1" applyAlignment="1">
      <alignment horizontal="center"/>
    </xf>
    <xf numFmtId="41" fontId="1" fillId="0" borderId="0" xfId="34" applyFont="1" applyAlignment="1">
      <alignment horizontal="center"/>
    </xf>
    <xf numFmtId="41" fontId="1" fillId="0" borderId="17" xfId="34" applyFont="1" applyBorder="1" applyAlignment="1">
      <alignment horizontal="center" vertical="center"/>
    </xf>
    <xf numFmtId="0" fontId="0" fillId="0" borderId="12" xfId="0" applyBorder="1" applyAlignment="1">
      <alignment horizontal="center" vertical="center"/>
    </xf>
    <xf numFmtId="41" fontId="1" fillId="0" borderId="12" xfId="34" applyFont="1" applyBorder="1" applyAlignment="1">
      <alignment horizontal="center" vertical="center"/>
    </xf>
    <xf numFmtId="176" fontId="1" fillId="0" borderId="17" xfId="34" applyNumberFormat="1" applyFont="1" applyBorder="1" applyAlignment="1">
      <alignment horizontal="center" vertical="center"/>
    </xf>
    <xf numFmtId="176" fontId="1" fillId="0" borderId="12" xfId="34" applyNumberFormat="1" applyFont="1" applyBorder="1" applyAlignment="1">
      <alignment horizontal="center" vertical="center"/>
    </xf>
    <xf numFmtId="0" fontId="9"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PageLayoutView="0" workbookViewId="0" topLeftCell="A1">
      <selection activeCell="E11" sqref="E1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89"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79"/>
      <c r="F1" s="1" t="s">
        <v>1</v>
      </c>
      <c r="G1" s="5" t="s">
        <v>61</v>
      </c>
      <c r="H1" s="4"/>
      <c r="I1" s="6"/>
      <c r="J1" s="7"/>
      <c r="K1" s="3"/>
      <c r="L1" s="3"/>
      <c r="M1" s="8"/>
    </row>
    <row r="2" spans="1:13" s="2" customFormat="1" ht="16.5">
      <c r="A2" s="9" t="s">
        <v>2</v>
      </c>
      <c r="B2" s="10" t="s">
        <v>32</v>
      </c>
      <c r="C2" s="11"/>
      <c r="D2" s="12"/>
      <c r="E2" s="80"/>
      <c r="F2" s="13" t="s">
        <v>3</v>
      </c>
      <c r="G2" s="14" t="s">
        <v>31</v>
      </c>
      <c r="H2" s="15"/>
      <c r="I2" s="6"/>
      <c r="J2" s="7"/>
      <c r="K2" s="16"/>
      <c r="L2" s="16"/>
      <c r="M2" s="17"/>
    </row>
    <row r="3" spans="2:11" s="2" customFormat="1" ht="16.5">
      <c r="B3" s="4"/>
      <c r="C3" s="4"/>
      <c r="D3" s="4"/>
      <c r="E3" s="79"/>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79"/>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79"/>
      <c r="F7" s="4"/>
      <c r="G7" s="4"/>
      <c r="H7" s="4"/>
      <c r="I7" s="4"/>
      <c r="J7" s="4"/>
      <c r="K7" s="15"/>
    </row>
    <row r="8" spans="2:11" s="2" customFormat="1" ht="16.5">
      <c r="B8" s="4"/>
      <c r="C8" s="4"/>
      <c r="D8" s="4"/>
      <c r="E8" s="79"/>
      <c r="F8" s="4"/>
      <c r="G8" s="4"/>
      <c r="H8" s="4"/>
      <c r="I8" s="4"/>
      <c r="J8" s="4"/>
      <c r="K8" s="15"/>
    </row>
    <row r="9" spans="1:11" s="2" customFormat="1" ht="19.5" customHeight="1">
      <c r="A9" s="93" t="s">
        <v>14</v>
      </c>
      <c r="B9" s="93" t="s">
        <v>15</v>
      </c>
      <c r="C9" s="93" t="s">
        <v>16</v>
      </c>
      <c r="D9" s="93" t="s">
        <v>17</v>
      </c>
      <c r="E9" s="96" t="s">
        <v>18</v>
      </c>
      <c r="F9" s="93" t="s">
        <v>19</v>
      </c>
      <c r="G9" s="31" t="s">
        <v>6</v>
      </c>
      <c r="H9" s="19"/>
      <c r="I9" s="19"/>
      <c r="J9" s="19"/>
      <c r="K9" s="19"/>
    </row>
    <row r="10" spans="1:11" s="2" customFormat="1" ht="18" customHeight="1">
      <c r="A10" s="94"/>
      <c r="B10" s="95"/>
      <c r="C10" s="95"/>
      <c r="D10" s="95"/>
      <c r="E10" s="97"/>
      <c r="F10" s="95"/>
      <c r="G10" s="35" t="s">
        <v>20</v>
      </c>
      <c r="H10" s="19"/>
      <c r="I10" s="19"/>
      <c r="J10" s="19"/>
      <c r="K10" s="19"/>
    </row>
    <row r="11" spans="1:11" s="2" customFormat="1" ht="21.75" customHeight="1">
      <c r="A11" s="73" t="s">
        <v>26</v>
      </c>
      <c r="B11" s="74">
        <f>SUM(B12:B19)</f>
        <v>19413265</v>
      </c>
      <c r="C11" s="75">
        <f>SUM(C12:C19)</f>
        <v>706578</v>
      </c>
      <c r="D11" s="76">
        <f>SUM(D12:D19)</f>
        <v>658718</v>
      </c>
      <c r="E11" s="90">
        <f>SUM(E12:E19)</f>
        <v>47860</v>
      </c>
      <c r="F11" s="77">
        <f>E11/D11</f>
        <v>0.07265628083641254</v>
      </c>
      <c r="G11" s="78"/>
      <c r="H11" s="7"/>
      <c r="I11" s="7"/>
      <c r="J11" s="7"/>
      <c r="K11" s="7"/>
    </row>
    <row r="12" spans="1:11" s="2" customFormat="1" ht="21.75" customHeight="1">
      <c r="A12" s="37" t="s">
        <v>21</v>
      </c>
      <c r="B12" s="3">
        <v>15815042</v>
      </c>
      <c r="C12" s="16">
        <v>45471</v>
      </c>
      <c r="D12" s="58">
        <v>36432</v>
      </c>
      <c r="E12" s="81">
        <f aca="true" t="shared" si="0" ref="E12:E19">C12-D12</f>
        <v>9039</v>
      </c>
      <c r="F12" s="33">
        <f aca="true" t="shared" si="1" ref="F12:F19">E12/D12</f>
        <v>0.2481060606060606</v>
      </c>
      <c r="G12" s="41" t="s">
        <v>35</v>
      </c>
      <c r="H12" s="15"/>
      <c r="I12" s="15"/>
      <c r="J12" s="15"/>
      <c r="K12" s="15"/>
    </row>
    <row r="13" spans="1:11" s="2" customFormat="1" ht="21.75" customHeight="1">
      <c r="A13" s="60" t="s">
        <v>22</v>
      </c>
      <c r="B13" s="61">
        <v>1861371</v>
      </c>
      <c r="C13" s="62">
        <v>11497</v>
      </c>
      <c r="D13" s="63">
        <v>14397</v>
      </c>
      <c r="E13" s="82">
        <f t="shared" si="0"/>
        <v>-2900</v>
      </c>
      <c r="F13" s="59">
        <f t="shared" si="1"/>
        <v>-0.201430853650066</v>
      </c>
      <c r="G13" s="64" t="s">
        <v>35</v>
      </c>
      <c r="H13" s="15"/>
      <c r="I13" s="15"/>
      <c r="J13" s="15"/>
      <c r="K13" s="15"/>
    </row>
    <row r="14" spans="1:11" s="2" customFormat="1" ht="21.75" customHeight="1">
      <c r="A14" s="37" t="s">
        <v>23</v>
      </c>
      <c r="B14" s="3">
        <v>0</v>
      </c>
      <c r="C14" s="16">
        <v>16243</v>
      </c>
      <c r="D14" s="58">
        <v>10208</v>
      </c>
      <c r="E14" s="81">
        <f t="shared" si="0"/>
        <v>6035</v>
      </c>
      <c r="F14" s="33">
        <f t="shared" si="1"/>
        <v>0.5912029780564263</v>
      </c>
      <c r="G14" s="41" t="s">
        <v>33</v>
      </c>
      <c r="H14" s="15"/>
      <c r="I14" s="15"/>
      <c r="J14" s="15"/>
      <c r="K14" s="15"/>
    </row>
    <row r="15" spans="1:11" s="2" customFormat="1" ht="21.75" customHeight="1">
      <c r="A15" s="65" t="s">
        <v>40</v>
      </c>
      <c r="B15" s="61">
        <v>0</v>
      </c>
      <c r="C15" s="66">
        <v>43233</v>
      </c>
      <c r="D15" s="63">
        <v>45447</v>
      </c>
      <c r="E15" s="82">
        <f t="shared" si="0"/>
        <v>-2214</v>
      </c>
      <c r="F15" s="59">
        <f t="shared" si="1"/>
        <v>-0.04871608687042049</v>
      </c>
      <c r="G15" s="64" t="s">
        <v>33</v>
      </c>
      <c r="H15" s="15"/>
      <c r="I15" s="15"/>
      <c r="J15" s="15"/>
      <c r="K15" s="15"/>
    </row>
    <row r="16" spans="1:11" s="2" customFormat="1" ht="21.75" customHeight="1">
      <c r="A16" s="37" t="s">
        <v>24</v>
      </c>
      <c r="B16" s="3">
        <v>221835</v>
      </c>
      <c r="C16" s="16">
        <v>11796</v>
      </c>
      <c r="D16" s="58">
        <v>12413</v>
      </c>
      <c r="E16" s="81">
        <f>C16-D16</f>
        <v>-617</v>
      </c>
      <c r="F16" s="33">
        <f t="shared" si="1"/>
        <v>-0.04970595343591396</v>
      </c>
      <c r="G16" s="41" t="s">
        <v>35</v>
      </c>
      <c r="H16" s="15"/>
      <c r="I16" s="15"/>
      <c r="J16" s="15"/>
      <c r="K16" s="15"/>
    </row>
    <row r="17" spans="1:11" s="2" customFormat="1" ht="21.75" customHeight="1">
      <c r="A17" s="65" t="s">
        <v>25</v>
      </c>
      <c r="B17" s="61">
        <v>1515017</v>
      </c>
      <c r="C17" s="66">
        <v>99201</v>
      </c>
      <c r="D17" s="63">
        <v>104337</v>
      </c>
      <c r="E17" s="82">
        <f t="shared" si="0"/>
        <v>-5136</v>
      </c>
      <c r="F17" s="59">
        <f t="shared" si="1"/>
        <v>-0.04922510710486213</v>
      </c>
      <c r="G17" s="64" t="s">
        <v>34</v>
      </c>
      <c r="H17" s="7"/>
      <c r="I17" s="7"/>
      <c r="J17" s="15"/>
      <c r="K17" s="7"/>
    </row>
    <row r="18" spans="1:11" s="2" customFormat="1" ht="21.75" customHeight="1">
      <c r="A18" s="37" t="s">
        <v>36</v>
      </c>
      <c r="B18" s="3">
        <v>0</v>
      </c>
      <c r="C18" s="16">
        <v>382560</v>
      </c>
      <c r="D18" s="58">
        <v>374220</v>
      </c>
      <c r="E18" s="81">
        <f t="shared" si="0"/>
        <v>8340</v>
      </c>
      <c r="F18" s="33">
        <f t="shared" si="1"/>
        <v>0.022286355619688954</v>
      </c>
      <c r="G18" s="41" t="s">
        <v>33</v>
      </c>
      <c r="H18" s="7"/>
      <c r="I18" s="7"/>
      <c r="J18" s="15"/>
      <c r="K18" s="7"/>
    </row>
    <row r="19" spans="1:11" s="2" customFormat="1" ht="21.75" customHeight="1">
      <c r="A19" s="67" t="s">
        <v>39</v>
      </c>
      <c r="B19" s="68">
        <v>0</v>
      </c>
      <c r="C19" s="69">
        <v>96577</v>
      </c>
      <c r="D19" s="70">
        <v>61264</v>
      </c>
      <c r="E19" s="83">
        <f t="shared" si="0"/>
        <v>35313</v>
      </c>
      <c r="F19" s="71">
        <f t="shared" si="1"/>
        <v>0.5764070253329852</v>
      </c>
      <c r="G19" s="72" t="s">
        <v>60</v>
      </c>
      <c r="H19" s="15"/>
      <c r="I19" s="7"/>
      <c r="J19" s="15"/>
      <c r="K19" s="15"/>
    </row>
    <row r="20" spans="5:11" s="2" customFormat="1" ht="16.5">
      <c r="E20" s="84"/>
      <c r="H20" s="15"/>
      <c r="I20" s="15"/>
      <c r="J20" s="15"/>
      <c r="K20" s="15"/>
    </row>
    <row r="21" spans="1:17" s="2" customFormat="1" ht="16.5">
      <c r="A21" s="20"/>
      <c r="B21" s="20"/>
      <c r="C21" s="20"/>
      <c r="D21" s="20"/>
      <c r="E21" s="85"/>
      <c r="F21" s="20"/>
      <c r="G21" s="20"/>
      <c r="H21" s="20"/>
      <c r="J21" s="20"/>
      <c r="K21" s="20"/>
      <c r="L21" s="20"/>
      <c r="M21" s="20"/>
      <c r="N21" s="20"/>
      <c r="O21" s="20"/>
      <c r="P21" s="20"/>
      <c r="Q21" s="20"/>
    </row>
    <row r="22" spans="1:17" s="2" customFormat="1" ht="16.5">
      <c r="A22" s="21"/>
      <c r="B22" s="20"/>
      <c r="C22" s="20"/>
      <c r="E22" s="85"/>
      <c r="F22" s="20"/>
      <c r="G22" s="22"/>
      <c r="H22" s="20"/>
      <c r="J22" s="20"/>
      <c r="K22" s="20"/>
      <c r="L22" s="20"/>
      <c r="M22" s="23"/>
      <c r="O22" s="20"/>
      <c r="P22" s="20"/>
      <c r="Q22" s="23"/>
    </row>
    <row r="23" spans="1:17" s="2" customFormat="1" ht="16.5">
      <c r="A23" s="20"/>
      <c r="B23" s="20"/>
      <c r="C23" s="20"/>
      <c r="D23" s="20"/>
      <c r="E23" s="85"/>
      <c r="F23" s="20"/>
      <c r="G23" s="20"/>
      <c r="H23" s="20"/>
      <c r="J23" s="20"/>
      <c r="K23" s="20"/>
      <c r="L23" s="20"/>
      <c r="M23" s="20"/>
      <c r="N23" s="20"/>
      <c r="O23" s="20"/>
      <c r="P23" s="20"/>
      <c r="Q23" s="20"/>
    </row>
    <row r="24" spans="1:17" s="2" customFormat="1" ht="16.5">
      <c r="A24" s="24"/>
      <c r="B24" s="24"/>
      <c r="C24" s="24"/>
      <c r="D24" s="24"/>
      <c r="E24" s="86"/>
      <c r="F24" s="24"/>
      <c r="G24" s="24"/>
      <c r="H24" s="24"/>
      <c r="I24" s="24"/>
      <c r="J24" s="24"/>
      <c r="K24" s="24"/>
      <c r="L24" s="24"/>
      <c r="M24" s="24"/>
      <c r="N24" s="24"/>
      <c r="O24" s="24"/>
      <c r="P24" s="24"/>
      <c r="Q24" s="24"/>
    </row>
    <row r="25" spans="2:7" s="2" customFormat="1" ht="16.5">
      <c r="B25" s="7"/>
      <c r="E25" s="87"/>
      <c r="F25" s="15"/>
      <c r="G25" s="15"/>
    </row>
    <row r="26" spans="1:9" s="2" customFormat="1" ht="16.5">
      <c r="A26" s="25" t="s">
        <v>27</v>
      </c>
      <c r="C26" s="4"/>
      <c r="D26" s="15"/>
      <c r="E26" s="88"/>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8">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C19-D19</f>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56">
        <f>C12-D12</f>
        <v>0</v>
      </c>
      <c r="F12" s="33" t="e">
        <f aca="true" t="shared" si="0" ref="F12:F19">E12/D12</f>
        <v>#DIV/0!</v>
      </c>
      <c r="G12" s="41" t="s">
        <v>35</v>
      </c>
      <c r="H12" s="15"/>
      <c r="I12" s="15"/>
      <c r="J12" s="15"/>
      <c r="K12" s="15"/>
    </row>
    <row r="13" spans="1:11" s="2" customFormat="1" ht="21.75" customHeight="1">
      <c r="A13" s="38" t="s">
        <v>22</v>
      </c>
      <c r="B13" s="3"/>
      <c r="C13" s="19"/>
      <c r="D13" s="44"/>
      <c r="E13" s="56">
        <f aca="true" t="shared" si="1" ref="E13:E19">C13-D13</f>
        <v>0</v>
      </c>
      <c r="F13" s="33" t="e">
        <f t="shared" si="0"/>
        <v>#DIV/0!</v>
      </c>
      <c r="G13" s="41" t="s">
        <v>35</v>
      </c>
      <c r="H13" s="15"/>
      <c r="I13" s="15"/>
      <c r="J13" s="15"/>
      <c r="K13" s="15"/>
    </row>
    <row r="14" spans="1:11" s="2" customFormat="1" ht="21.75" customHeight="1">
      <c r="A14" s="37" t="s">
        <v>23</v>
      </c>
      <c r="B14" s="3"/>
      <c r="C14" s="16"/>
      <c r="D14" s="44"/>
      <c r="E14" s="56">
        <f t="shared" si="1"/>
        <v>0</v>
      </c>
      <c r="F14" s="33" t="e">
        <f t="shared" si="0"/>
        <v>#DIV/0!</v>
      </c>
      <c r="G14" s="41" t="s">
        <v>33</v>
      </c>
      <c r="H14" s="15"/>
      <c r="I14" s="15"/>
      <c r="J14" s="15"/>
      <c r="K14" s="15"/>
    </row>
    <row r="15" spans="1:11" s="2" customFormat="1" ht="21.75" customHeight="1">
      <c r="A15" s="37" t="s">
        <v>40</v>
      </c>
      <c r="B15" s="3"/>
      <c r="C15" s="16"/>
      <c r="D15" s="44"/>
      <c r="E15" s="56">
        <f t="shared" si="1"/>
        <v>0</v>
      </c>
      <c r="F15" s="33" t="e">
        <f t="shared" si="0"/>
        <v>#DIV/0!</v>
      </c>
      <c r="G15" s="41" t="s">
        <v>33</v>
      </c>
      <c r="H15" s="15"/>
      <c r="I15" s="15"/>
      <c r="J15" s="15"/>
      <c r="K15" s="15"/>
    </row>
    <row r="16" spans="1:11" s="2" customFormat="1" ht="21.75" customHeight="1">
      <c r="A16" s="37" t="s">
        <v>24</v>
      </c>
      <c r="B16" s="3"/>
      <c r="C16" s="16"/>
      <c r="D16" s="44"/>
      <c r="E16" s="56">
        <f t="shared" si="1"/>
        <v>0</v>
      </c>
      <c r="F16" s="33" t="e">
        <f t="shared" si="0"/>
        <v>#DIV/0!</v>
      </c>
      <c r="G16" s="41" t="s">
        <v>35</v>
      </c>
      <c r="H16" s="15"/>
      <c r="I16" s="15"/>
      <c r="J16" s="15"/>
      <c r="K16" s="15"/>
    </row>
    <row r="17" spans="1:11" s="2" customFormat="1" ht="21.75" customHeight="1">
      <c r="A17" s="37" t="s">
        <v>25</v>
      </c>
      <c r="B17" s="3"/>
      <c r="C17" s="16"/>
      <c r="D17" s="44"/>
      <c r="E17" s="56">
        <f t="shared" si="1"/>
        <v>0</v>
      </c>
      <c r="F17" s="33" t="e">
        <f t="shared" si="0"/>
        <v>#DIV/0!</v>
      </c>
      <c r="G17" s="41" t="s">
        <v>34</v>
      </c>
      <c r="H17" s="7"/>
      <c r="I17" s="7"/>
      <c r="J17" s="15"/>
      <c r="K17" s="7"/>
    </row>
    <row r="18" spans="1:11" s="2" customFormat="1" ht="21.75" customHeight="1">
      <c r="A18" s="37" t="s">
        <v>36</v>
      </c>
      <c r="B18" s="3"/>
      <c r="C18" s="16"/>
      <c r="D18" s="44"/>
      <c r="E18" s="56">
        <f t="shared" si="1"/>
        <v>0</v>
      </c>
      <c r="F18" s="33" t="e">
        <f t="shared" si="0"/>
        <v>#DIV/0!</v>
      </c>
      <c r="G18" s="41" t="s">
        <v>33</v>
      </c>
      <c r="H18" s="7"/>
      <c r="I18" s="7"/>
      <c r="J18" s="15"/>
      <c r="K18" s="7"/>
    </row>
    <row r="19" spans="1:11" s="2" customFormat="1" ht="21.75" customHeight="1">
      <c r="A19" s="39" t="s">
        <v>39</v>
      </c>
      <c r="B19" s="42"/>
      <c r="C19" s="27"/>
      <c r="D19" s="45"/>
      <c r="E19" s="57">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58</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59</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c r="C11" s="30"/>
      <c r="D11" s="43"/>
      <c r="E11" s="30"/>
      <c r="F11" s="33"/>
      <c r="G11" s="40"/>
      <c r="H11" s="7"/>
      <c r="I11" s="7"/>
      <c r="J11" s="7"/>
      <c r="K11" s="7"/>
    </row>
    <row r="12" spans="1:11" s="2" customFormat="1" ht="21.75" customHeight="1">
      <c r="A12" s="37" t="s">
        <v>21</v>
      </c>
      <c r="B12" s="3">
        <f>'10301 '!B12+'10302'!B12+'10303'!B12+'10304'!B12+'10305'!B12+'10306'!B12+'10307'!B12+'10308'!B12+'10309'!B12+'10310'!B12+'10311'!B12+'10312'!B12</f>
        <v>15815042</v>
      </c>
      <c r="C12" s="16">
        <f>'10301 '!C12+'10302'!C12+'10303'!C12+'10304'!C12+'10305'!C12+'10306'!C12+'10307'!C12+'10308'!C12+'10309'!C12+'10310'!C12+'10311'!C12+'10312'!C12</f>
        <v>45471</v>
      </c>
      <c r="D12" s="44"/>
      <c r="E12" s="7">
        <f>C12-D12</f>
        <v>45471</v>
      </c>
      <c r="F12" s="33" t="e">
        <f>E12/D12</f>
        <v>#DIV/0!</v>
      </c>
      <c r="G12" s="41" t="s">
        <v>35</v>
      </c>
      <c r="H12" s="15"/>
      <c r="I12" s="15"/>
      <c r="J12" s="15"/>
      <c r="K12" s="15"/>
    </row>
    <row r="13" spans="1:11" s="2" customFormat="1" ht="21.75" customHeight="1">
      <c r="A13" s="38" t="s">
        <v>22</v>
      </c>
      <c r="B13" s="3">
        <f>'10301 '!B13+'10302'!B13+'10303'!B13+'10304'!B13+'10305'!B13+'10306'!B13+'10307'!B13+'10308'!B13+'10309'!B13+'10310'!B13+'10311'!B13+'10312'!B13</f>
        <v>1861371</v>
      </c>
      <c r="C13" s="16">
        <f>'10301 '!C13+'10302'!C13+'10303'!C13+'10304'!C13+'10305'!C13+'10306'!C13+'10307'!C13+'10308'!C13+'10309'!C13+'10310'!C13+'10311'!C13+'10312'!C13</f>
        <v>11497</v>
      </c>
      <c r="D13" s="44"/>
      <c r="E13" s="7">
        <f aca="true" t="shared" si="0" ref="E13:E19">C13-D13</f>
        <v>11497</v>
      </c>
      <c r="F13" s="33" t="e">
        <f aca="true" t="shared" si="1" ref="F13:F19">E13/D13</f>
        <v>#DIV/0!</v>
      </c>
      <c r="G13" s="41" t="s">
        <v>35</v>
      </c>
      <c r="H13" s="15"/>
      <c r="I13" s="15"/>
      <c r="J13" s="15"/>
      <c r="K13" s="15"/>
    </row>
    <row r="14" spans="1:11" s="2" customFormat="1" ht="21.75" customHeight="1">
      <c r="A14" s="37" t="s">
        <v>23</v>
      </c>
      <c r="B14" s="3">
        <f>'10301 '!B14+'10302'!B14+'10303'!B14+'10304'!B14+'10305'!B14+'10306'!B14+'10307'!B14+'10308'!B14+'10309'!B14+'10310'!B14+'10311'!B14+'10312'!B14</f>
        <v>0</v>
      </c>
      <c r="C14" s="16">
        <f>'10301 '!C14+'10302'!C14+'10303'!C14+'10304'!C14+'10305'!C14+'10306'!C14+'10307'!C14+'10308'!C14+'10309'!C14+'10310'!C14+'10311'!C14+'10312'!C14</f>
        <v>16243</v>
      </c>
      <c r="D14" s="44"/>
      <c r="E14" s="7">
        <f t="shared" si="0"/>
        <v>16243</v>
      </c>
      <c r="F14" s="33" t="e">
        <f t="shared" si="1"/>
        <v>#DIV/0!</v>
      </c>
      <c r="G14" s="41" t="s">
        <v>33</v>
      </c>
      <c r="H14" s="15"/>
      <c r="I14" s="15"/>
      <c r="J14" s="15"/>
      <c r="K14" s="15"/>
    </row>
    <row r="15" spans="1:11" s="2" customFormat="1" ht="21.75" customHeight="1">
      <c r="A15" s="37" t="s">
        <v>40</v>
      </c>
      <c r="B15" s="3">
        <f>'10301 '!B15+'10302'!B15+'10303'!B15+'10304'!B15+'10305'!B15+'10306'!B15+'10307'!B15+'10308'!B15+'10309'!B15+'10310'!B15+'10311'!B15+'10312'!B15</f>
        <v>0</v>
      </c>
      <c r="C15" s="16">
        <f>'10301 '!C15+'10302'!C15+'10303'!C15+'10304'!C15+'10305'!C15+'10306'!C15+'10307'!C15+'10308'!C15+'10309'!C15+'10310'!C15+'10311'!C15+'10312'!C15</f>
        <v>43233</v>
      </c>
      <c r="D15" s="44"/>
      <c r="E15" s="7">
        <f t="shared" si="0"/>
        <v>43233</v>
      </c>
      <c r="F15" s="33" t="e">
        <f t="shared" si="1"/>
        <v>#DIV/0!</v>
      </c>
      <c r="G15" s="41" t="s">
        <v>33</v>
      </c>
      <c r="H15" s="15"/>
      <c r="I15" s="15"/>
      <c r="J15" s="15"/>
      <c r="K15" s="15"/>
    </row>
    <row r="16" spans="1:11" s="2" customFormat="1" ht="21.75" customHeight="1">
      <c r="A16" s="37" t="s">
        <v>24</v>
      </c>
      <c r="B16" s="3">
        <f>'10301 '!B16+'10302'!B16+'10303'!B16+'10304'!B16+'10305'!B16+'10306'!B16+'10307'!B16+'10308'!B16+'10309'!B16+'10310'!B16+'10311'!B16+'10312'!B16</f>
        <v>221835</v>
      </c>
      <c r="C16" s="16">
        <f>'10301 '!C16+'10302'!C16+'10303'!C16+'10304'!C16+'10305'!C16+'10306'!C16+'10307'!C16+'10308'!C16+'10309'!C16+'10310'!C16+'10311'!C16+'10312'!C16</f>
        <v>11796</v>
      </c>
      <c r="D16" s="44"/>
      <c r="E16" s="7">
        <f t="shared" si="0"/>
        <v>11796</v>
      </c>
      <c r="F16" s="33" t="e">
        <f t="shared" si="1"/>
        <v>#DIV/0!</v>
      </c>
      <c r="G16" s="41" t="s">
        <v>35</v>
      </c>
      <c r="H16" s="15"/>
      <c r="I16" s="15"/>
      <c r="J16" s="15"/>
      <c r="K16" s="15"/>
    </row>
    <row r="17" spans="1:11" s="2" customFormat="1" ht="21.75" customHeight="1">
      <c r="A17" s="37" t="s">
        <v>25</v>
      </c>
      <c r="B17" s="3">
        <f>'10301 '!B17+'10302'!B17+'10303'!B17+'10304'!B17+'10305'!B17+'10306'!B17+'10307'!B17+'10308'!B17+'10309'!B17+'10310'!B17+'10311'!B17+'10312'!B17</f>
        <v>1515017</v>
      </c>
      <c r="C17" s="16">
        <f>'10301 '!C17+'10302'!C17+'10303'!C17+'10304'!C17+'10305'!C17+'10306'!C17+'10307'!C17+'10308'!C17+'10309'!C17+'10310'!C17+'10311'!C17+'10312'!C17</f>
        <v>99201</v>
      </c>
      <c r="D17" s="44"/>
      <c r="E17" s="7">
        <f t="shared" si="0"/>
        <v>99201</v>
      </c>
      <c r="F17" s="33" t="e">
        <f t="shared" si="1"/>
        <v>#DIV/0!</v>
      </c>
      <c r="G17" s="41" t="s">
        <v>34</v>
      </c>
      <c r="H17" s="7"/>
      <c r="I17" s="7"/>
      <c r="J17" s="15"/>
      <c r="K17" s="7"/>
    </row>
    <row r="18" spans="1:11" s="2" customFormat="1" ht="21.75" customHeight="1">
      <c r="A18" s="37" t="s">
        <v>36</v>
      </c>
      <c r="B18" s="3">
        <f>'10301 '!B18+'10302'!B18+'10303'!B18+'10304'!B18+'10305'!B18+'10306'!B18+'10307'!B18+'10308'!B18+'10309'!B18+'10310'!B18+'10311'!B18+'10312'!B18</f>
        <v>0</v>
      </c>
      <c r="C18" s="16">
        <f>'10301 '!C18+'10302'!C18+'10303'!C18+'10304'!C18+'10305'!C18+'10306'!C18+'10307'!C18+'10308'!C18+'10309'!C18+'10310'!C18+'10311'!C18+'10312'!C18</f>
        <v>382560</v>
      </c>
      <c r="D18" s="44"/>
      <c r="E18" s="7">
        <f t="shared" si="0"/>
        <v>382560</v>
      </c>
      <c r="F18" s="33" t="e">
        <f t="shared" si="1"/>
        <v>#DIV/0!</v>
      </c>
      <c r="G18" s="41" t="s">
        <v>33</v>
      </c>
      <c r="H18" s="7"/>
      <c r="I18" s="7"/>
      <c r="J18" s="15"/>
      <c r="K18" s="7"/>
    </row>
    <row r="19" spans="1:11" s="2" customFormat="1" ht="21.75" customHeight="1">
      <c r="A19" s="39" t="s">
        <v>39</v>
      </c>
      <c r="B19" s="55">
        <f>'10301 '!B19+'10302'!B19+'10303'!B19+'10304'!B19+'10305'!B19+'10306'!B19+'10307'!B19+'10308'!B19+'10309'!B19+'10310'!B19+'10311'!B19+'10312'!B19</f>
        <v>0</v>
      </c>
      <c r="C19" s="28">
        <f>'10301 '!C19+'10302'!C19+'10303'!C19+'10304'!C19+'10305'!C19+'10306'!C19+'10307'!C19+'10308'!C19+'10309'!C19+'10310'!C19+'10311'!C19+'10312'!C19</f>
        <v>96577</v>
      </c>
      <c r="D19" s="45"/>
      <c r="E19" s="32">
        <f t="shared" si="0"/>
        <v>96577</v>
      </c>
      <c r="F19" s="34" t="e">
        <f t="shared" si="1"/>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dimension ref="A1:N11"/>
  <sheetViews>
    <sheetView zoomScalePageLayoutView="0" workbookViewId="0" topLeftCell="A1">
      <selection activeCell="O41" sqref="O41"/>
    </sheetView>
  </sheetViews>
  <sheetFormatPr defaultColWidth="9.00390625" defaultRowHeight="16.5"/>
  <cols>
    <col min="1" max="1" width="14.875" style="0" customWidth="1"/>
    <col min="2" max="13" width="9.625" style="0" customWidth="1"/>
    <col min="14" max="14" width="10.625" style="0" customWidth="1"/>
  </cols>
  <sheetData>
    <row r="1" spans="1:14" ht="60.75" customHeight="1">
      <c r="A1" s="98" t="s">
        <v>57</v>
      </c>
      <c r="B1" s="98"/>
      <c r="C1" s="98"/>
      <c r="D1" s="98"/>
      <c r="E1" s="98"/>
      <c r="F1" s="98"/>
      <c r="G1" s="98"/>
      <c r="H1" s="98"/>
      <c r="I1" s="98"/>
      <c r="J1" s="98"/>
      <c r="K1" s="98"/>
      <c r="L1" s="98"/>
      <c r="M1" s="98"/>
      <c r="N1" s="98"/>
    </row>
    <row r="2" spans="1:14" ht="37.5" customHeight="1">
      <c r="A2" s="50" t="s">
        <v>14</v>
      </c>
      <c r="B2" s="51" t="s">
        <v>43</v>
      </c>
      <c r="C2" s="51" t="s">
        <v>44</v>
      </c>
      <c r="D2" s="51" t="s">
        <v>45</v>
      </c>
      <c r="E2" s="51" t="s">
        <v>46</v>
      </c>
      <c r="F2" s="51" t="s">
        <v>47</v>
      </c>
      <c r="G2" s="51" t="s">
        <v>48</v>
      </c>
      <c r="H2" s="51" t="s">
        <v>49</v>
      </c>
      <c r="I2" s="51" t="s">
        <v>50</v>
      </c>
      <c r="J2" s="51" t="s">
        <v>51</v>
      </c>
      <c r="K2" s="51" t="s">
        <v>52</v>
      </c>
      <c r="L2" s="51" t="s">
        <v>53</v>
      </c>
      <c r="M2" s="51" t="s">
        <v>54</v>
      </c>
      <c r="N2" s="51" t="s">
        <v>55</v>
      </c>
    </row>
    <row r="3" spans="1:14" ht="40.5" customHeight="1">
      <c r="A3" s="46" t="s">
        <v>56</v>
      </c>
      <c r="B3" s="47">
        <f>'10301 '!C12</f>
        <v>45471</v>
      </c>
      <c r="C3" s="47">
        <f>'10302'!C11</f>
        <v>0</v>
      </c>
      <c r="D3" s="47">
        <f>'10303'!C12</f>
        <v>0</v>
      </c>
      <c r="E3" s="47">
        <f>'10304'!C12</f>
        <v>0</v>
      </c>
      <c r="F3" s="47">
        <f>'10305'!C12</f>
        <v>0</v>
      </c>
      <c r="G3" s="47">
        <f>'10306'!C12</f>
        <v>0</v>
      </c>
      <c r="H3" s="47">
        <f>'10307'!C12</f>
        <v>0</v>
      </c>
      <c r="I3" s="47">
        <f>'10308'!C12</f>
        <v>0</v>
      </c>
      <c r="J3" s="47">
        <f>'10309'!C12</f>
        <v>0</v>
      </c>
      <c r="K3" s="47">
        <f>'10310'!C12</f>
        <v>0</v>
      </c>
      <c r="L3" s="47">
        <f>'10311'!C12</f>
        <v>0</v>
      </c>
      <c r="M3" s="47">
        <f>'10312'!C12</f>
        <v>0</v>
      </c>
      <c r="N3" s="47">
        <f>B3+C3+D3+E3+F3+G3+H3+I3+J3+K3+L3+M3</f>
        <v>45471</v>
      </c>
    </row>
    <row r="4" spans="1:14" ht="40.5" customHeight="1">
      <c r="A4" s="52" t="s">
        <v>22</v>
      </c>
      <c r="B4" s="53">
        <f>'10301 '!C13</f>
        <v>11497</v>
      </c>
      <c r="C4" s="53">
        <f>'10302'!C12</f>
        <v>0</v>
      </c>
      <c r="D4" s="53">
        <f>'10303'!C13</f>
        <v>0</v>
      </c>
      <c r="E4" s="53">
        <f>'10304'!C13</f>
        <v>0</v>
      </c>
      <c r="F4" s="53">
        <f>'10305'!C13</f>
        <v>0</v>
      </c>
      <c r="G4" s="53">
        <f>'10306'!C13</f>
        <v>0</v>
      </c>
      <c r="H4" s="53">
        <f>'10307'!C13</f>
        <v>0</v>
      </c>
      <c r="I4" s="53">
        <f>'10308'!C13</f>
        <v>0</v>
      </c>
      <c r="J4" s="53">
        <f>'10309'!C13</f>
        <v>0</v>
      </c>
      <c r="K4" s="53">
        <f>'10310'!C13</f>
        <v>0</v>
      </c>
      <c r="L4" s="53">
        <f>'10311'!C13</f>
        <v>0</v>
      </c>
      <c r="M4" s="53">
        <f>'10312'!C13</f>
        <v>0</v>
      </c>
      <c r="N4" s="53">
        <f aca="true" t="shared" si="0" ref="N4:N10">B4+C4+D4+E4+F4+G4+H4+I4+J4+K4+L4+M4</f>
        <v>11497</v>
      </c>
    </row>
    <row r="5" spans="1:14" ht="40.5" customHeight="1">
      <c r="A5" s="46" t="s">
        <v>23</v>
      </c>
      <c r="B5" s="47">
        <f>'10301 '!C14</f>
        <v>16243</v>
      </c>
      <c r="C5" s="47">
        <f>'10302'!C13</f>
        <v>0</v>
      </c>
      <c r="D5" s="47">
        <f>'10303'!C14</f>
        <v>0</v>
      </c>
      <c r="E5" s="47">
        <f>'10304'!C14</f>
        <v>0</v>
      </c>
      <c r="F5" s="47">
        <f>'10305'!C14</f>
        <v>0</v>
      </c>
      <c r="G5" s="47">
        <f>'10306'!C14</f>
        <v>0</v>
      </c>
      <c r="H5" s="47">
        <f>'10307'!C14</f>
        <v>0</v>
      </c>
      <c r="I5" s="47">
        <f>'10308'!C14</f>
        <v>0</v>
      </c>
      <c r="J5" s="47">
        <f>'10309'!C14</f>
        <v>0</v>
      </c>
      <c r="K5" s="47">
        <f>'10310'!C14</f>
        <v>0</v>
      </c>
      <c r="L5" s="47">
        <f>'10311'!C14</f>
        <v>0</v>
      </c>
      <c r="M5" s="47">
        <f>'10312'!C14</f>
        <v>0</v>
      </c>
      <c r="N5" s="47">
        <f t="shared" si="0"/>
        <v>16243</v>
      </c>
    </row>
    <row r="6" spans="1:14" ht="40.5" customHeight="1">
      <c r="A6" s="54" t="s">
        <v>40</v>
      </c>
      <c r="B6" s="53">
        <f>'10301 '!C15</f>
        <v>43233</v>
      </c>
      <c r="C6" s="53">
        <f>'10302'!C14</f>
        <v>0</v>
      </c>
      <c r="D6" s="53">
        <f>'10303'!C15</f>
        <v>0</v>
      </c>
      <c r="E6" s="53">
        <f>'10304'!C15</f>
        <v>0</v>
      </c>
      <c r="F6" s="53">
        <f>'10305'!C15</f>
        <v>0</v>
      </c>
      <c r="G6" s="53">
        <f>'10306'!C15</f>
        <v>0</v>
      </c>
      <c r="H6" s="53">
        <f>'10307'!C15</f>
        <v>0</v>
      </c>
      <c r="I6" s="53">
        <f>'10308'!C15</f>
        <v>0</v>
      </c>
      <c r="J6" s="53">
        <f>'10309'!C15</f>
        <v>0</v>
      </c>
      <c r="K6" s="53">
        <f>'10310'!C15</f>
        <v>0</v>
      </c>
      <c r="L6" s="53">
        <f>'10311'!C15</f>
        <v>0</v>
      </c>
      <c r="M6" s="53">
        <f>'10312'!C15</f>
        <v>0</v>
      </c>
      <c r="N6" s="53">
        <f t="shared" si="0"/>
        <v>43233</v>
      </c>
    </row>
    <row r="7" spans="1:14" ht="40.5" customHeight="1">
      <c r="A7" s="46" t="s">
        <v>24</v>
      </c>
      <c r="B7" s="47">
        <f>'10301 '!C16</f>
        <v>11796</v>
      </c>
      <c r="C7" s="47">
        <f>'10302'!C15</f>
        <v>0</v>
      </c>
      <c r="D7" s="47">
        <f>'10303'!C16</f>
        <v>0</v>
      </c>
      <c r="E7" s="47">
        <f>'10304'!C16</f>
        <v>0</v>
      </c>
      <c r="F7" s="47">
        <f>'10305'!C16</f>
        <v>0</v>
      </c>
      <c r="G7" s="47">
        <f>'10306'!C16</f>
        <v>0</v>
      </c>
      <c r="H7" s="47">
        <f>'10307'!C16</f>
        <v>0</v>
      </c>
      <c r="I7" s="47">
        <f>'10308'!C16</f>
        <v>0</v>
      </c>
      <c r="J7" s="47">
        <f>'10309'!C16</f>
        <v>0</v>
      </c>
      <c r="K7" s="47">
        <f>'10310'!C16</f>
        <v>0</v>
      </c>
      <c r="L7" s="47">
        <f>'10311'!C16</f>
        <v>0</v>
      </c>
      <c r="M7" s="47">
        <f>'10312'!C16</f>
        <v>0</v>
      </c>
      <c r="N7" s="47">
        <f t="shared" si="0"/>
        <v>11796</v>
      </c>
    </row>
    <row r="8" spans="1:14" ht="40.5" customHeight="1">
      <c r="A8" s="54" t="s">
        <v>25</v>
      </c>
      <c r="B8" s="53">
        <f>'10301 '!C17</f>
        <v>99201</v>
      </c>
      <c r="C8" s="53">
        <f>'10302'!C16</f>
        <v>0</v>
      </c>
      <c r="D8" s="53">
        <f>'10303'!C17</f>
        <v>0</v>
      </c>
      <c r="E8" s="53">
        <f>'10304'!C17</f>
        <v>0</v>
      </c>
      <c r="F8" s="53">
        <f>'10305'!C17</f>
        <v>0</v>
      </c>
      <c r="G8" s="53">
        <f>'10306'!C17</f>
        <v>0</v>
      </c>
      <c r="H8" s="53">
        <f>'10307'!C17</f>
        <v>0</v>
      </c>
      <c r="I8" s="53">
        <f>'10308'!C17</f>
        <v>0</v>
      </c>
      <c r="J8" s="53">
        <f>'10309'!C17</f>
        <v>0</v>
      </c>
      <c r="K8" s="53">
        <f>'10310'!C17</f>
        <v>0</v>
      </c>
      <c r="L8" s="53">
        <f>'10311'!C17</f>
        <v>0</v>
      </c>
      <c r="M8" s="53">
        <f>'10312'!C17</f>
        <v>0</v>
      </c>
      <c r="N8" s="53">
        <f t="shared" si="0"/>
        <v>99201</v>
      </c>
    </row>
    <row r="9" spans="1:14" ht="40.5" customHeight="1">
      <c r="A9" s="46" t="s">
        <v>36</v>
      </c>
      <c r="B9" s="47">
        <f>'10301 '!C18</f>
        <v>382560</v>
      </c>
      <c r="C9" s="47">
        <f>'10302'!C17</f>
        <v>0</v>
      </c>
      <c r="D9" s="47">
        <f>'10303'!C18</f>
        <v>0</v>
      </c>
      <c r="E9" s="47">
        <f>'10304'!C18</f>
        <v>0</v>
      </c>
      <c r="F9" s="47">
        <f>'10305'!C18</f>
        <v>0</v>
      </c>
      <c r="G9" s="47">
        <f>'10306'!C18</f>
        <v>0</v>
      </c>
      <c r="H9" s="47">
        <f>'10307'!C18</f>
        <v>0</v>
      </c>
      <c r="I9" s="47">
        <f>'10308'!C18</f>
        <v>0</v>
      </c>
      <c r="J9" s="47">
        <f>'10309'!C18</f>
        <v>0</v>
      </c>
      <c r="K9" s="47">
        <f>'10310'!C18</f>
        <v>0</v>
      </c>
      <c r="L9" s="47">
        <f>'10311'!C18</f>
        <v>0</v>
      </c>
      <c r="M9" s="47">
        <f>'10312'!C18</f>
        <v>0</v>
      </c>
      <c r="N9" s="47">
        <f t="shared" si="0"/>
        <v>382560</v>
      </c>
    </row>
    <row r="10" spans="1:14" ht="40.5" customHeight="1">
      <c r="A10" s="54" t="s">
        <v>39</v>
      </c>
      <c r="B10" s="53">
        <f>'10301 '!C19</f>
        <v>96577</v>
      </c>
      <c r="C10" s="53">
        <f>'10302'!C18</f>
        <v>0</v>
      </c>
      <c r="D10" s="53">
        <f>'10303'!C19</f>
        <v>0</v>
      </c>
      <c r="E10" s="53">
        <f>'10304'!C19</f>
        <v>0</v>
      </c>
      <c r="F10" s="53">
        <f>'10305'!C19</f>
        <v>0</v>
      </c>
      <c r="G10" s="53">
        <f>'10306'!C19</f>
        <v>0</v>
      </c>
      <c r="H10" s="53">
        <f>'10307'!C19</f>
        <v>0</v>
      </c>
      <c r="I10" s="53">
        <f>'10308'!C19</f>
        <v>0</v>
      </c>
      <c r="J10" s="53">
        <f>'10309'!C19</f>
        <v>0</v>
      </c>
      <c r="K10" s="53">
        <f>'10310'!C19</f>
        <v>0</v>
      </c>
      <c r="L10" s="53">
        <f>'10311'!C19</f>
        <v>0</v>
      </c>
      <c r="M10" s="53">
        <f>'10312'!C19</f>
        <v>0</v>
      </c>
      <c r="N10" s="53">
        <f t="shared" si="0"/>
        <v>96577</v>
      </c>
    </row>
    <row r="11" spans="1:14" ht="40.5" customHeight="1">
      <c r="A11" s="48" t="s">
        <v>26</v>
      </c>
      <c r="B11" s="49">
        <f>B3+B4+B5+B6+B7+B8+B9+B10</f>
        <v>706578</v>
      </c>
      <c r="C11" s="49">
        <f aca="true" t="shared" si="1" ref="C11:M11">C3+C4+C5+C6+C7+C8+C9+C10</f>
        <v>0</v>
      </c>
      <c r="D11" s="49">
        <f t="shared" si="1"/>
        <v>0</v>
      </c>
      <c r="E11" s="49">
        <f t="shared" si="1"/>
        <v>0</v>
      </c>
      <c r="F11" s="49">
        <f t="shared" si="1"/>
        <v>0</v>
      </c>
      <c r="G11" s="49">
        <f t="shared" si="1"/>
        <v>0</v>
      </c>
      <c r="H11" s="49">
        <f t="shared" si="1"/>
        <v>0</v>
      </c>
      <c r="I11" s="49">
        <f t="shared" si="1"/>
        <v>0</v>
      </c>
      <c r="J11" s="49">
        <f t="shared" si="1"/>
        <v>0</v>
      </c>
      <c r="K11" s="49">
        <f t="shared" si="1"/>
        <v>0</v>
      </c>
      <c r="L11" s="49">
        <f t="shared" si="1"/>
        <v>0</v>
      </c>
      <c r="M11" s="49">
        <f t="shared" si="1"/>
        <v>0</v>
      </c>
      <c r="N11" s="49">
        <f>SUBTOTAL(109,N2:N10)</f>
        <v>706578</v>
      </c>
    </row>
  </sheetData>
  <sheetProtection/>
  <mergeCells count="1">
    <mergeCell ref="A1:N1"/>
  </mergeCells>
  <printOptions/>
  <pageMargins left="0.31496062992125984" right="0.31496062992125984" top="0.3937007874015748"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62</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38</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8">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C19-D19</f>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9">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 t="shared" si="1"/>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 aca="true" t="shared" si="0" ref="F12:F19">E12/D12</f>
        <v>#DIV/0!</v>
      </c>
      <c r="G12" s="41" t="s">
        <v>35</v>
      </c>
      <c r="H12" s="15"/>
      <c r="I12" s="15"/>
      <c r="J12" s="15"/>
      <c r="K12" s="15"/>
    </row>
    <row r="13" spans="1:11" s="2" customFormat="1" ht="21.75" customHeight="1">
      <c r="A13" s="38" t="s">
        <v>22</v>
      </c>
      <c r="B13" s="3"/>
      <c r="C13" s="19"/>
      <c r="D13" s="44"/>
      <c r="E13" s="7">
        <f aca="true" t="shared" si="1" ref="E13:E18">C13-D13</f>
        <v>0</v>
      </c>
      <c r="F13" s="33" t="e">
        <f t="shared" si="0"/>
        <v>#DIV/0!</v>
      </c>
      <c r="G13" s="41" t="s">
        <v>35</v>
      </c>
      <c r="H13" s="15"/>
      <c r="I13" s="15"/>
      <c r="J13" s="15"/>
      <c r="K13" s="15"/>
    </row>
    <row r="14" spans="1:11" s="2" customFormat="1" ht="21.75" customHeight="1">
      <c r="A14" s="37" t="s">
        <v>23</v>
      </c>
      <c r="B14" s="3"/>
      <c r="C14" s="16"/>
      <c r="D14" s="44"/>
      <c r="E14" s="7">
        <f t="shared" si="1"/>
        <v>0</v>
      </c>
      <c r="F14" s="33" t="e">
        <f t="shared" si="0"/>
        <v>#DIV/0!</v>
      </c>
      <c r="G14" s="41" t="s">
        <v>33</v>
      </c>
      <c r="H14" s="15"/>
      <c r="I14" s="15"/>
      <c r="J14" s="15"/>
      <c r="K14" s="15"/>
    </row>
    <row r="15" spans="1:11" s="2" customFormat="1" ht="21.75" customHeight="1">
      <c r="A15" s="37" t="s">
        <v>40</v>
      </c>
      <c r="B15" s="3"/>
      <c r="C15" s="16"/>
      <c r="D15" s="44"/>
      <c r="E15" s="7">
        <f t="shared" si="1"/>
        <v>0</v>
      </c>
      <c r="F15" s="33" t="e">
        <f t="shared" si="0"/>
        <v>#DIV/0!</v>
      </c>
      <c r="G15" s="41" t="s">
        <v>33</v>
      </c>
      <c r="H15" s="15"/>
      <c r="I15" s="15"/>
      <c r="J15" s="15"/>
      <c r="K15" s="15"/>
    </row>
    <row r="16" spans="1:11" s="2" customFormat="1" ht="21.75" customHeight="1">
      <c r="A16" s="37" t="s">
        <v>24</v>
      </c>
      <c r="B16" s="3"/>
      <c r="C16" s="16"/>
      <c r="D16" s="44"/>
      <c r="E16" s="7">
        <f t="shared" si="1"/>
        <v>0</v>
      </c>
      <c r="F16" s="33" t="e">
        <f t="shared" si="0"/>
        <v>#DIV/0!</v>
      </c>
      <c r="G16" s="41" t="s">
        <v>35</v>
      </c>
      <c r="H16" s="15"/>
      <c r="I16" s="15"/>
      <c r="J16" s="15"/>
      <c r="K16" s="15"/>
    </row>
    <row r="17" spans="1:11" s="2" customFormat="1" ht="21.75" customHeight="1">
      <c r="A17" s="37" t="s">
        <v>25</v>
      </c>
      <c r="B17" s="3"/>
      <c r="C17" s="16"/>
      <c r="D17" s="44"/>
      <c r="E17" s="7">
        <f t="shared" si="1"/>
        <v>0</v>
      </c>
      <c r="F17" s="33" t="e">
        <f t="shared" si="0"/>
        <v>#DIV/0!</v>
      </c>
      <c r="G17" s="41" t="s">
        <v>34</v>
      </c>
      <c r="H17" s="7"/>
      <c r="I17" s="7"/>
      <c r="J17" s="15"/>
      <c r="K17" s="7"/>
    </row>
    <row r="18" spans="1:11" s="2" customFormat="1" ht="21.75" customHeight="1">
      <c r="A18" s="37" t="s">
        <v>36</v>
      </c>
      <c r="B18" s="3"/>
      <c r="C18" s="16"/>
      <c r="D18" s="44"/>
      <c r="E18" s="7">
        <f t="shared" si="1"/>
        <v>0</v>
      </c>
      <c r="F18" s="33" t="e">
        <f t="shared" si="0"/>
        <v>#DIV/0!</v>
      </c>
      <c r="G18" s="41" t="s">
        <v>33</v>
      </c>
      <c r="H18" s="7"/>
      <c r="I18" s="7"/>
      <c r="J18" s="15"/>
      <c r="K18" s="7"/>
    </row>
    <row r="19" spans="1:11" s="2" customFormat="1" ht="21.75" customHeight="1">
      <c r="A19" s="39" t="s">
        <v>39</v>
      </c>
      <c r="B19" s="42"/>
      <c r="C19" s="27"/>
      <c r="D19" s="45"/>
      <c r="E19" s="32">
        <f>C19-D19</f>
        <v>0</v>
      </c>
      <c r="F19" s="34" t="e">
        <f t="shared" si="0"/>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G1" sqref="G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61</v>
      </c>
      <c r="H1" s="4"/>
      <c r="I1" s="6"/>
      <c r="J1" s="7"/>
      <c r="K1" s="3"/>
      <c r="L1" s="3"/>
      <c r="M1" s="8"/>
    </row>
    <row r="2" spans="1:13" s="2" customFormat="1" ht="16.5">
      <c r="A2" s="9" t="s">
        <v>2</v>
      </c>
      <c r="B2" s="10" t="s">
        <v>32</v>
      </c>
      <c r="C2" s="11"/>
      <c r="D2" s="12"/>
      <c r="E2" s="12"/>
      <c r="F2" s="13" t="s">
        <v>3</v>
      </c>
      <c r="G2" s="14" t="s">
        <v>31</v>
      </c>
      <c r="H2" s="15"/>
      <c r="I2" s="6"/>
      <c r="J2" s="7"/>
      <c r="K2" s="16"/>
      <c r="L2" s="16"/>
      <c r="M2" s="17"/>
    </row>
    <row r="3" spans="2:11" s="2" customFormat="1" ht="16.5">
      <c r="B3" s="4"/>
      <c r="C3" s="4"/>
      <c r="D3" s="4"/>
      <c r="E3" s="4"/>
      <c r="F3" s="4"/>
      <c r="G3" s="4"/>
      <c r="H3" s="4"/>
      <c r="I3" s="4"/>
      <c r="J3" s="4"/>
      <c r="K3" s="15"/>
    </row>
    <row r="4" spans="1:11" s="2" customFormat="1" ht="27.75">
      <c r="A4" s="91" t="s">
        <v>42</v>
      </c>
      <c r="B4" s="91"/>
      <c r="C4" s="91"/>
      <c r="D4" s="91"/>
      <c r="E4" s="91"/>
      <c r="F4" s="91"/>
      <c r="G4" s="91"/>
      <c r="H4" s="18"/>
      <c r="I4" s="18"/>
      <c r="J4" s="18"/>
      <c r="K4" s="3"/>
    </row>
    <row r="5" spans="2:11" s="2" customFormat="1" ht="16.5">
      <c r="B5" s="4"/>
      <c r="C5" s="4"/>
      <c r="D5" s="4"/>
      <c r="E5" s="4"/>
      <c r="F5" s="4"/>
      <c r="G5" s="4"/>
      <c r="H5" s="4"/>
      <c r="J5" s="4"/>
      <c r="K5" s="15"/>
    </row>
    <row r="6" spans="1:11" s="2" customFormat="1" ht="16.5">
      <c r="A6" s="92" t="s">
        <v>41</v>
      </c>
      <c r="B6" s="92"/>
      <c r="C6" s="92"/>
      <c r="D6" s="92"/>
      <c r="E6" s="92"/>
      <c r="F6" s="92"/>
      <c r="G6" s="92"/>
      <c r="H6" s="18"/>
      <c r="I6" s="18"/>
      <c r="J6" s="18"/>
      <c r="K6" s="3"/>
    </row>
    <row r="7" spans="1:11" s="2" customFormat="1" ht="16.5">
      <c r="A7" s="2" t="s">
        <v>5</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93" t="s">
        <v>14</v>
      </c>
      <c r="B9" s="93" t="s">
        <v>15</v>
      </c>
      <c r="C9" s="93" t="s">
        <v>16</v>
      </c>
      <c r="D9" s="93" t="s">
        <v>17</v>
      </c>
      <c r="E9" s="93" t="s">
        <v>18</v>
      </c>
      <c r="F9" s="93" t="s">
        <v>19</v>
      </c>
      <c r="G9" s="31" t="s">
        <v>6</v>
      </c>
      <c r="H9" s="19"/>
      <c r="I9" s="19"/>
      <c r="J9" s="19"/>
      <c r="K9" s="19"/>
    </row>
    <row r="10" spans="1:11" s="2" customFormat="1" ht="18" customHeight="1">
      <c r="A10" s="94"/>
      <c r="B10" s="95"/>
      <c r="C10" s="95"/>
      <c r="D10" s="95"/>
      <c r="E10" s="95"/>
      <c r="F10" s="95"/>
      <c r="G10" s="35" t="s">
        <v>20</v>
      </c>
      <c r="H10" s="19"/>
      <c r="I10" s="19"/>
      <c r="J10" s="19"/>
      <c r="K10" s="19"/>
    </row>
    <row r="11" spans="1:11" s="2" customFormat="1" ht="21.75" customHeight="1">
      <c r="A11" s="36" t="s">
        <v>26</v>
      </c>
      <c r="B11" s="29">
        <f>SUM(B12:B19)</f>
        <v>0</v>
      </c>
      <c r="C11" s="30">
        <f>SUM(C12:C19)</f>
        <v>0</v>
      </c>
      <c r="D11" s="43">
        <f>SUM(D12:D19)</f>
        <v>0</v>
      </c>
      <c r="E11" s="30">
        <f>SUM(E12:E19)</f>
        <v>0</v>
      </c>
      <c r="F11" s="33" t="e">
        <f>E11/D11</f>
        <v>#DIV/0!</v>
      </c>
      <c r="G11" s="40"/>
      <c r="H11" s="7"/>
      <c r="I11" s="7"/>
      <c r="J11" s="7"/>
      <c r="K11" s="7"/>
    </row>
    <row r="12" spans="1:11" s="2" customFormat="1" ht="21.75" customHeight="1">
      <c r="A12" s="37" t="s">
        <v>21</v>
      </c>
      <c r="B12" s="3"/>
      <c r="C12" s="16"/>
      <c r="D12" s="44"/>
      <c r="E12" s="7">
        <f>C12-D12</f>
        <v>0</v>
      </c>
      <c r="F12" s="33" t="e">
        <f>E12/D12</f>
        <v>#DIV/0!</v>
      </c>
      <c r="G12" s="41" t="s">
        <v>35</v>
      </c>
      <c r="H12" s="15"/>
      <c r="I12" s="15"/>
      <c r="J12" s="15"/>
      <c r="K12" s="15"/>
    </row>
    <row r="13" spans="1:11" s="2" customFormat="1" ht="21.75" customHeight="1">
      <c r="A13" s="38" t="s">
        <v>22</v>
      </c>
      <c r="B13" s="3"/>
      <c r="C13" s="19"/>
      <c r="D13" s="44"/>
      <c r="E13" s="7">
        <f aca="true" t="shared" si="0" ref="E13:E19">C13-D13</f>
        <v>0</v>
      </c>
      <c r="F13" s="33" t="e">
        <f>E13/D13</f>
        <v>#DIV/0!</v>
      </c>
      <c r="G13" s="41" t="s">
        <v>35</v>
      </c>
      <c r="H13" s="15"/>
      <c r="I13" s="15"/>
      <c r="J13" s="15"/>
      <c r="K13" s="15"/>
    </row>
    <row r="14" spans="1:11" s="2" customFormat="1" ht="21.75" customHeight="1">
      <c r="A14" s="37" t="s">
        <v>23</v>
      </c>
      <c r="B14" s="3"/>
      <c r="C14" s="16"/>
      <c r="D14" s="44"/>
      <c r="E14" s="7">
        <f t="shared" si="0"/>
        <v>0</v>
      </c>
      <c r="F14" s="33" t="e">
        <f aca="true" t="shared" si="1" ref="F14:F19">E14/D14</f>
        <v>#DIV/0!</v>
      </c>
      <c r="G14" s="41" t="s">
        <v>33</v>
      </c>
      <c r="H14" s="15"/>
      <c r="I14" s="15"/>
      <c r="J14" s="15"/>
      <c r="K14" s="15"/>
    </row>
    <row r="15" spans="1:11" s="2" customFormat="1" ht="21.75" customHeight="1">
      <c r="A15" s="37" t="s">
        <v>40</v>
      </c>
      <c r="B15" s="3"/>
      <c r="C15" s="16"/>
      <c r="D15" s="44"/>
      <c r="E15" s="7">
        <f t="shared" si="0"/>
        <v>0</v>
      </c>
      <c r="F15" s="33" t="e">
        <f t="shared" si="1"/>
        <v>#DIV/0!</v>
      </c>
      <c r="G15" s="41" t="s">
        <v>33</v>
      </c>
      <c r="H15" s="15"/>
      <c r="I15" s="15"/>
      <c r="J15" s="15"/>
      <c r="K15" s="15"/>
    </row>
    <row r="16" spans="1:11" s="2" customFormat="1" ht="21.75" customHeight="1">
      <c r="A16" s="37" t="s">
        <v>24</v>
      </c>
      <c r="B16" s="3"/>
      <c r="C16" s="16"/>
      <c r="D16" s="44"/>
      <c r="E16" s="7">
        <f t="shared" si="0"/>
        <v>0</v>
      </c>
      <c r="F16" s="33" t="e">
        <f t="shared" si="1"/>
        <v>#DIV/0!</v>
      </c>
      <c r="G16" s="41" t="s">
        <v>35</v>
      </c>
      <c r="H16" s="15"/>
      <c r="I16" s="15"/>
      <c r="J16" s="15"/>
      <c r="K16" s="15"/>
    </row>
    <row r="17" spans="1:11" s="2" customFormat="1" ht="21.75" customHeight="1">
      <c r="A17" s="37" t="s">
        <v>25</v>
      </c>
      <c r="B17" s="3"/>
      <c r="C17" s="16"/>
      <c r="D17" s="44"/>
      <c r="E17" s="7">
        <f t="shared" si="0"/>
        <v>0</v>
      </c>
      <c r="F17" s="33" t="e">
        <f t="shared" si="1"/>
        <v>#DIV/0!</v>
      </c>
      <c r="G17" s="41" t="s">
        <v>34</v>
      </c>
      <c r="H17" s="7"/>
      <c r="I17" s="7"/>
      <c r="J17" s="15"/>
      <c r="K17" s="7"/>
    </row>
    <row r="18" spans="1:11" s="2" customFormat="1" ht="21.75" customHeight="1">
      <c r="A18" s="37" t="s">
        <v>36</v>
      </c>
      <c r="B18" s="3"/>
      <c r="C18" s="16"/>
      <c r="D18" s="44"/>
      <c r="E18" s="7">
        <f t="shared" si="0"/>
        <v>0</v>
      </c>
      <c r="F18" s="33" t="e">
        <f t="shared" si="1"/>
        <v>#DIV/0!</v>
      </c>
      <c r="G18" s="41" t="s">
        <v>33</v>
      </c>
      <c r="H18" s="7"/>
      <c r="I18" s="7"/>
      <c r="J18" s="15"/>
      <c r="K18" s="7"/>
    </row>
    <row r="19" spans="1:11" s="2" customFormat="1" ht="21.75" customHeight="1">
      <c r="A19" s="39" t="s">
        <v>39</v>
      </c>
      <c r="B19" s="42"/>
      <c r="C19" s="27"/>
      <c r="D19" s="45"/>
      <c r="E19" s="32">
        <f t="shared" si="0"/>
        <v>0</v>
      </c>
      <c r="F19" s="34" t="e">
        <f t="shared" si="1"/>
        <v>#DIV/0!</v>
      </c>
      <c r="G19" s="14" t="s">
        <v>37</v>
      </c>
      <c r="H19" s="15"/>
      <c r="I19" s="7"/>
      <c r="J19" s="15"/>
      <c r="K19" s="15"/>
    </row>
    <row r="20" spans="8:11" s="2" customFormat="1" ht="16.5">
      <c r="H20" s="15"/>
      <c r="I20" s="15"/>
      <c r="J20" s="15"/>
      <c r="K20" s="15"/>
    </row>
    <row r="21" spans="1:17" s="2" customFormat="1" ht="16.5">
      <c r="A21" s="20" t="s">
        <v>7</v>
      </c>
      <c r="B21" s="20"/>
      <c r="C21" s="20"/>
      <c r="D21" s="20"/>
      <c r="E21" s="21" t="s">
        <v>8</v>
      </c>
      <c r="F21" s="20"/>
      <c r="G21" s="20"/>
      <c r="H21" s="20"/>
      <c r="J21" s="20"/>
      <c r="K21" s="20"/>
      <c r="L21" s="20"/>
      <c r="M21" s="20"/>
      <c r="N21" s="20"/>
      <c r="O21" s="20"/>
      <c r="P21" s="20"/>
      <c r="Q21" s="20"/>
    </row>
    <row r="22" spans="1:17" s="2" customFormat="1" ht="16.5">
      <c r="A22" s="21" t="s">
        <v>9</v>
      </c>
      <c r="B22" s="20"/>
      <c r="C22" s="20" t="s">
        <v>10</v>
      </c>
      <c r="E22" s="21"/>
      <c r="F22" s="20"/>
      <c r="G22" s="22" t="s">
        <v>11</v>
      </c>
      <c r="H22" s="20"/>
      <c r="J22" s="20"/>
      <c r="K22" s="20"/>
      <c r="L22" s="20"/>
      <c r="M22" s="23"/>
      <c r="O22" s="20"/>
      <c r="P22" s="20"/>
      <c r="Q22" s="23"/>
    </row>
    <row r="23" spans="1:17" s="2" customFormat="1" ht="16.5">
      <c r="A23" s="20" t="s">
        <v>12</v>
      </c>
      <c r="B23" s="20"/>
      <c r="C23" s="20"/>
      <c r="D23" s="20"/>
      <c r="E23" s="21" t="s">
        <v>13</v>
      </c>
      <c r="F23" s="20"/>
      <c r="G23" s="20"/>
      <c r="H23" s="20"/>
      <c r="J23" s="20"/>
      <c r="K23" s="20"/>
      <c r="L23" s="20"/>
      <c r="M23" s="20"/>
      <c r="N23" s="20"/>
      <c r="O23" s="20"/>
      <c r="P23" s="20"/>
      <c r="Q23" s="20"/>
    </row>
    <row r="24" spans="1:17" s="2" customFormat="1" ht="16.5">
      <c r="A24" s="24"/>
      <c r="B24" s="24"/>
      <c r="C24" s="24"/>
      <c r="D24" s="24"/>
      <c r="E24" s="24"/>
      <c r="F24" s="24"/>
      <c r="G24" s="24"/>
      <c r="H24" s="24"/>
      <c r="I24" s="24"/>
      <c r="J24" s="24"/>
      <c r="K24" s="24"/>
      <c r="L24" s="24"/>
      <c r="M24" s="24"/>
      <c r="N24" s="24"/>
      <c r="O24" s="24"/>
      <c r="P24" s="24"/>
      <c r="Q24" s="24"/>
    </row>
    <row r="25" spans="2:7" s="2" customFormat="1" ht="16.5">
      <c r="B25" s="7"/>
      <c r="E25" s="18"/>
      <c r="F25" s="15"/>
      <c r="G25" s="15"/>
    </row>
    <row r="26" spans="1:9" s="2" customFormat="1" ht="16.5">
      <c r="A26" s="25" t="s">
        <v>27</v>
      </c>
      <c r="C26" s="4"/>
      <c r="D26" s="15"/>
      <c r="E26" s="15"/>
      <c r="F26" s="15"/>
      <c r="G26" s="15"/>
      <c r="H26" s="15"/>
      <c r="I26" s="15"/>
    </row>
    <row r="27" ht="16.5">
      <c r="A27" s="25" t="s">
        <v>28</v>
      </c>
    </row>
    <row r="28" ht="16.5">
      <c r="A28" s="25" t="s">
        <v>29</v>
      </c>
    </row>
    <row r="29" ht="16.5">
      <c r="A29" s="25" t="s">
        <v>30</v>
      </c>
    </row>
    <row r="30" ht="16.5">
      <c r="A30"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2014-02-10T08:57:12Z</cp:lastPrinted>
  <dcterms:created xsi:type="dcterms:W3CDTF">2004-07-28T02:42:53Z</dcterms:created>
  <dcterms:modified xsi:type="dcterms:W3CDTF">2019-07-04T07:26:44Z</dcterms:modified>
  <cp:category/>
  <cp:version/>
  <cp:contentType/>
  <cp:contentStatus/>
</cp:coreProperties>
</file>